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<sst xmlns="http://schemas.openxmlformats.org/spreadsheetml/2006/main" count="466" uniqueCount="186">
  <si>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</si>
  <si>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</si>
  <si>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</si>
  <si>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</si>
  <si>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</si>
  <si>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</si>
  <si>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</si>
  <si>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</si>
  <si>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</si>
  <si>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</si>
  <si>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</si>
  <si>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</si>
  <si>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</si>
  <si>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</si>
  <si>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</si>
  <si>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</si>
  <si>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</si>
  <si>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</si>
  <si>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</si>
  <si>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</si>
  <si>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</si>
  <si>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</si>
  <si>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</si>
  <si>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</si>
  <si>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</si>
  <si>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</si>
  <si>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</si>
  <si>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</si>
  <si>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</si>
  <si>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</si>
  <si>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</si>
  <si>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</si>
  <si>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</si>
  <si>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</si>
  <si>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</si>
  <si>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</si>
  <si>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</si>
  <si>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</si>
  <si>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</si>
  <si>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</si>
  <si>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</si>
  <si>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</si>
  <si>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</si>
  <si>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</si>
  <si>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</si>
  <si>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</si>
  <si>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</si>
  <si>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</si>
  <si>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</si>
  <si>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</si>
  <si>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</si>
  <si>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</si>
  <si>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</si>
  <si>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</si>
  <si>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</si>
  <si>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</si>
  <si>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</si>
  <si>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</si>
  <si>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</si>
  <si>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</si>
  <si>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</si>
  <si>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</si>
  <si>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</si>
  <si>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</si>
  <si>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</si>
  <si>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</si>
  <si>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</si>
  <si>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</si>
  <si>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</si>
  <si>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</si>
  <si>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</si>
  <si>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</si>
  <si>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</si>
  <si>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</si>
  <si>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</si>
  <si>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</si>
  <si>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</si>
  <si>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</si>
  <si>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</si>
  <si>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</si>
  <si>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</si>
  <si>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</si>
  <si>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</si>
  <si>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</si>
  <si>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</si>
  <si>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</si>
  <si>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</si>
  <si>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</si>
  <si>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</si>
  <si>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</si>
  <si>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</si>
  <si>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</si>
  <si>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</si>
  <si>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</si>
  <si>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</si>
  <si>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</si>
  <si>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</si>
  <si>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</si>
  <si>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</si>
  <si>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</si>
  <si>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</si>
  <si>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</si>
  <si>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</si>
  <si>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</si>
  <si>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</si>
  <si>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</si>
  <si>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</si>
  <si>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</si>
  <si>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</si>
  <si>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</si>
  <si>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</si>
  <si>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</si>
  <si>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</si>
  <si>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</si>
  <si>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</si>
  <si>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</si>
  <si>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</si>
  <si>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</si>
  <si>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</si>
  <si>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</si>
  <si>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</si>
  <si>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</si>
  <si>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</si>
  <si>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</si>
  <si>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</si>
  <si>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</si>
  <si>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</si>
  <si>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</si>
  <si>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</si>
  <si>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</si>
  <si>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</si>
  <si>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</si>
  <si>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</si>
  <si>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</si>
  <si>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</si>
  <si>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</si>
  <si>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</si>
  <si>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</si>
  <si>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</si>
  <si>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</si>
  <si>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</si>
  <si>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</si>
  <si>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</si>
  <si>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</si>
  <si>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</si>
  <si>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</si>
  <si>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</si>
  <si>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</si>
  <si>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</si>
  <si>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</si>
  <si>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</si>
  <si>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</si>
  <si>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</si>
  <si>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</si>
  <si>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</si>
  <si>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</si>
  <si>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</si>
  <si>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</si>
  <si>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</si>
  <si>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</si>
  <si>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</si>
  <si>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</si>
  <si>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</si>
  <si>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</si>
  <si>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</si>
  <si>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</si>
  <si>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</si>
  <si>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</si>
  <si>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</si>
  <si>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</si>
  <si>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</si>
  <si>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</si>
  <si>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</si>
  <si>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</si>
  <si>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</si>
  <si>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</si>
  <si>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</si>
  <si>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Kelmės krašto muziejus</t>
  </si>
  <si>
    <t>288208070, Dvaro g. 15, Kelmė</t>
  </si>
  <si>
    <t>Marius Pranckus</t>
  </si>
  <si>
    <t>Pateikimo valiuta ir tikslumas: eurais arba tūkstančiais eurų</t>
  </si>
  <si>
    <t>Direktorė</t>
  </si>
  <si>
    <t>Danutė Žalpienė</t>
  </si>
  <si>
    <t>Vyriausiasis finansininkas</t>
  </si>
  <si>
    <t>PAGAL 2018 M. RUGSĖJO 30 D. DUOMENIS</t>
  </si>
  <si>
    <t>2018-10-30 Nr. 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</si>
</sst>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43">
      <selection activeCell="A76" sqref="A76:D7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47" t="s">
        <v>99</v>
      </c>
      <c r="E2" s="148"/>
      <c r="F2" s="148"/>
    </row>
    <row r="3" spans="4:6" ht="12.75">
      <c r="D3" s="147" t="s">
        <v>102</v>
      </c>
      <c r="E3" s="145"/>
      <c r="F3" s="145"/>
    </row>
    <row r="5" spans="1:6" ht="12.75" customHeight="1">
      <c r="A5" s="149" t="s">
        <v>101</v>
      </c>
      <c r="B5" s="145"/>
      <c r="C5" s="145"/>
      <c r="D5" s="145"/>
      <c r="E5" s="145"/>
      <c r="F5" s="145"/>
    </row>
    <row r="6" spans="1:6" ht="12.75" customHeight="1">
      <c r="A6" s="144" t="s">
        <v>0</v>
      </c>
      <c r="B6" s="145"/>
      <c r="C6" s="145"/>
      <c r="D6" s="145"/>
      <c r="E6" s="145"/>
      <c r="F6" s="145"/>
    </row>
    <row r="7" spans="1:6" ht="12.75" customHeight="1">
      <c r="A7" s="144" t="s">
        <v>120</v>
      </c>
      <c r="B7" s="145"/>
      <c r="C7" s="145"/>
      <c r="D7" s="145"/>
      <c r="E7" s="145"/>
      <c r="F7" s="145"/>
    </row>
    <row r="8" spans="1:4" ht="12.75" customHeight="1">
      <c r="A8" s="150"/>
      <c r="B8" s="145"/>
      <c r="C8" s="145"/>
      <c r="D8" s="145"/>
    </row>
    <row r="9" spans="1:6" ht="12.75" customHeight="1">
      <c r="A9" s="144" t="s">
        <v>121</v>
      </c>
      <c r="B9" s="145"/>
      <c r="C9" s="145"/>
      <c r="D9" s="145"/>
      <c r="E9" s="145"/>
      <c r="F9" s="145"/>
    </row>
    <row r="10" spans="1:6" ht="12.75" customHeight="1">
      <c r="A10" s="144" t="s">
        <v>153</v>
      </c>
      <c r="B10" s="152"/>
      <c r="C10" s="152"/>
      <c r="D10" s="152"/>
      <c r="E10" s="152"/>
      <c r="F10" s="152"/>
    </row>
    <row r="11" spans="1:6" ht="12.75">
      <c r="A11" s="152"/>
      <c r="B11" s="152"/>
      <c r="C11" s="152"/>
      <c r="D11" s="152"/>
      <c r="E11" s="152"/>
      <c r="F11" s="152"/>
    </row>
    <row r="12" spans="1:4" ht="12.75" customHeight="1">
      <c r="A12" s="150"/>
      <c r="B12" s="145"/>
      <c r="C12" s="145"/>
      <c r="D12" s="145"/>
    </row>
    <row r="13" spans="1:6" ht="12.75" customHeight="1">
      <c r="A13" s="149" t="s">
        <v>1</v>
      </c>
      <c r="B13" s="151"/>
      <c r="C13" s="151"/>
      <c r="D13" s="151"/>
      <c r="E13" s="151"/>
      <c r="F13" s="151"/>
    </row>
    <row r="14" spans="1:6" ht="12.75" customHeight="1">
      <c r="A14" s="149" t="s">
        <v>2</v>
      </c>
      <c r="B14" s="151"/>
      <c r="C14" s="151"/>
      <c r="D14" s="151"/>
      <c r="E14" s="151"/>
      <c r="F14" s="151"/>
    </row>
    <row r="15" s="99" customFormat="1" ht="12.75"/>
    <row r="16" spans="1:6" ht="12.75" customHeight="1">
      <c r="A16" s="144" t="s">
        <v>3</v>
      </c>
      <c r="B16" s="145"/>
      <c r="C16" s="145"/>
      <c r="D16" s="145"/>
      <c r="E16" s="145"/>
      <c r="F16" s="145"/>
    </row>
    <row r="17" spans="1:6" ht="12.75" customHeight="1">
      <c r="A17" s="144" t="s">
        <v>4</v>
      </c>
      <c r="B17" s="145"/>
      <c r="C17" s="145"/>
      <c r="D17" s="145"/>
      <c r="E17" s="145"/>
      <c r="F17" s="145"/>
    </row>
    <row r="18" spans="1:6" ht="12.75" customHeight="1">
      <c r="A18" s="98"/>
      <c r="B18" s="99"/>
      <c r="C18" s="157" t="s">
        <v>157</v>
      </c>
      <c r="D18" s="157"/>
      <c r="E18" s="157"/>
      <c r="F18" s="157"/>
    </row>
    <row r="19" spans="1:6" ht="67.5" customHeight="1">
      <c r="A19" s="3" t="s">
        <v>5</v>
      </c>
      <c r="B19" s="161" t="s">
        <v>6</v>
      </c>
      <c r="C19" s="162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103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167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162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164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165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122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104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115</v>
      </c>
      <c r="C44" s="5"/>
      <c r="D44" s="5"/>
      <c r="E44" s="85"/>
      <c r="F44" s="85"/>
    </row>
    <row r="45" spans="1:6" s="86" customFormat="1" ht="12.75" customHeight="1">
      <c r="A45" s="80" t="s">
        <v>100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105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108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118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106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107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124</v>
      </c>
      <c r="D59" s="106"/>
      <c r="E59" s="85"/>
      <c r="F59" s="85"/>
    </row>
    <row r="60" spans="1:6" s="86" customFormat="1" ht="12.75" customHeight="1">
      <c r="A60" s="25" t="s">
        <v>155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158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119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116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117</v>
      </c>
      <c r="D68" s="43"/>
      <c r="E68" s="85"/>
      <c r="F68" s="85"/>
    </row>
    <row r="69" spans="1:6" s="86" customFormat="1" ht="24.75" customHeight="1">
      <c r="A69" s="3"/>
      <c r="B69" s="163" t="s">
        <v>84</v>
      </c>
      <c r="C69" s="164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46" t="s">
        <v>170</v>
      </c>
      <c r="B71" s="146"/>
      <c r="C71" s="146"/>
      <c r="D71" s="146"/>
      <c r="E71" s="165" t="s">
        <v>126</v>
      </c>
      <c r="F71" s="165"/>
    </row>
    <row r="72" spans="1:6" s="86" customFormat="1" ht="15" customHeight="1">
      <c r="A72" s="155" t="s">
        <v>173</v>
      </c>
      <c r="B72" s="155"/>
      <c r="C72" s="155"/>
      <c r="D72" s="156"/>
      <c r="E72" s="144" t="s">
        <v>125</v>
      </c>
      <c r="F72" s="144"/>
    </row>
    <row r="73" spans="1:4" s="86" customFormat="1" ht="12.75" customHeight="1">
      <c r="A73" s="153" t="s">
        <v>172</v>
      </c>
      <c r="B73" s="154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58" t="s">
        <v>171</v>
      </c>
      <c r="B75" s="158"/>
      <c r="C75" s="158"/>
      <c r="D75" s="158"/>
      <c r="E75" s="159" t="s">
        <v>126</v>
      </c>
      <c r="F75" s="159"/>
    </row>
    <row r="76" spans="1:6" s="86" customFormat="1" ht="12.75" customHeight="1">
      <c r="A76" s="160" t="s">
        <v>174</v>
      </c>
      <c r="B76" s="160"/>
      <c r="C76" s="160"/>
      <c r="D76" s="160"/>
      <c r="E76" s="144" t="s">
        <v>125</v>
      </c>
      <c r="F76" s="144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22">
      <selection activeCell="F39" sqref="F3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89" t="s">
        <v>99</v>
      </c>
      <c r="F2" s="190"/>
      <c r="G2" s="190"/>
    </row>
    <row r="3" spans="5:7" ht="12.75">
      <c r="E3" s="191" t="s">
        <v>128</v>
      </c>
      <c r="F3" s="192"/>
      <c r="G3" s="192"/>
    </row>
    <row r="5" spans="1:7" ht="12.75">
      <c r="A5" s="185"/>
      <c r="B5" s="186"/>
      <c r="C5" s="186"/>
      <c r="D5" s="186"/>
      <c r="E5" s="186"/>
      <c r="F5" s="182"/>
      <c r="G5" s="182"/>
    </row>
    <row r="6" spans="1:7" ht="12.75">
      <c r="A6" s="194"/>
      <c r="B6" s="194"/>
      <c r="C6" s="194"/>
      <c r="D6" s="194"/>
      <c r="E6" s="194"/>
      <c r="F6" s="194"/>
      <c r="G6" s="194"/>
    </row>
    <row r="7" spans="1:7" ht="12.75">
      <c r="A7" s="179" t="s">
        <v>177</v>
      </c>
      <c r="B7" s="168"/>
      <c r="C7" s="168"/>
      <c r="D7" s="168"/>
      <c r="E7" s="168"/>
      <c r="F7" s="180"/>
      <c r="G7" s="180"/>
    </row>
    <row r="8" spans="1:7" ht="12.75">
      <c r="A8" s="169" t="s">
        <v>129</v>
      </c>
      <c r="B8" s="193"/>
      <c r="C8" s="193"/>
      <c r="D8" s="193"/>
      <c r="E8" s="193"/>
      <c r="F8" s="182"/>
      <c r="G8" s="182"/>
    </row>
    <row r="9" spans="1:7" ht="12.75" customHeight="1">
      <c r="A9" s="179" t="s">
        <v>178</v>
      </c>
      <c r="B9" s="168"/>
      <c r="C9" s="168"/>
      <c r="D9" s="168"/>
      <c r="E9" s="168"/>
      <c r="F9" s="180"/>
      <c r="G9" s="180"/>
    </row>
    <row r="10" spans="1:7" ht="12.75">
      <c r="A10" s="144" t="s">
        <v>130</v>
      </c>
      <c r="B10" s="183"/>
      <c r="C10" s="183"/>
      <c r="D10" s="183"/>
      <c r="E10" s="183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1"/>
      <c r="B12" s="182"/>
      <c r="C12" s="182"/>
      <c r="D12" s="182"/>
      <c r="E12" s="182"/>
    </row>
    <row r="13" spans="1:7" ht="12.75">
      <c r="A13" s="185" t="s">
        <v>1</v>
      </c>
      <c r="B13" s="186"/>
      <c r="C13" s="186"/>
      <c r="D13" s="186"/>
      <c r="E13" s="186"/>
      <c r="F13" s="187"/>
      <c r="G13" s="187"/>
    </row>
    <row r="14" spans="1:7" ht="12.75">
      <c r="A14" s="185" t="s">
        <v>184</v>
      </c>
      <c r="B14" s="186"/>
      <c r="C14" s="186"/>
      <c r="D14" s="186"/>
      <c r="E14" s="186"/>
      <c r="F14" s="187"/>
      <c r="G14" s="187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 customHeight="1">
      <c r="A16" s="169" t="s">
        <v>185</v>
      </c>
      <c r="B16" s="188"/>
      <c r="C16" s="188"/>
      <c r="D16" s="188"/>
      <c r="E16" s="188"/>
      <c r="F16" s="188"/>
      <c r="G16" s="188"/>
    </row>
    <row r="17" spans="1:7" ht="12.75">
      <c r="A17" s="169" t="s">
        <v>4</v>
      </c>
      <c r="B17" s="169"/>
      <c r="C17" s="169"/>
      <c r="D17" s="169"/>
      <c r="E17" s="169"/>
      <c r="F17" s="198"/>
      <c r="G17" s="198"/>
    </row>
    <row r="18" spans="1:7" ht="12.75" customHeight="1">
      <c r="A18" s="11"/>
      <c r="B18" s="13"/>
      <c r="C18" s="13"/>
      <c r="D18" s="157" t="s">
        <v>180</v>
      </c>
      <c r="E18" s="157"/>
      <c r="F18" s="157"/>
      <c r="G18" s="157"/>
    </row>
    <row r="19" spans="1:7" ht="67.5" customHeight="1">
      <c r="A19" s="3" t="s">
        <v>5</v>
      </c>
      <c r="B19" s="195" t="s">
        <v>6</v>
      </c>
      <c r="C19" s="196"/>
      <c r="D19" s="197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141">
        <v>1</v>
      </c>
      <c r="F20" s="140">
        <f>F21+F27+F38+F39</f>
        <v>1821038.75</v>
      </c>
      <c r="G20" s="140">
        <f>G21+G27+G38+G39</f>
        <v>1847248.5199999998</v>
      </c>
    </row>
    <row r="21" spans="1:7" s="16" customFormat="1" ht="12.75" customHeight="1">
      <c r="A21" s="44" t="s">
        <v>12</v>
      </c>
      <c r="B21" s="52" t="s">
        <v>103</v>
      </c>
      <c r="C21" s="21"/>
      <c r="D21" s="22"/>
      <c r="E21" s="8"/>
      <c r="F21" s="139">
        <f>SUM(F22:F26)</f>
        <v>72720.59</v>
      </c>
      <c r="G21" s="139">
        <f>SUM(G22:G26)</f>
        <v>85806.05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/>
      <c r="F23" s="19"/>
      <c r="G23" s="19"/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39">
        <v>72720.59</v>
      </c>
      <c r="G24" s="139">
        <v>85806.05</v>
      </c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9"/>
      <c r="G25" s="19"/>
    </row>
    <row r="26" spans="1:7" s="16" customFormat="1" ht="12.75" customHeight="1">
      <c r="A26" s="125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39">
        <f>F28+F29+F30+F31+F32+F33+F34+F35+F36+F37</f>
        <v>1748318.16</v>
      </c>
      <c r="G27" s="139">
        <f>G28+G29+G30+G31+G32+G33+G34+G35+G36+G37</f>
        <v>1761442.4699999997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39">
        <v>92403.78</v>
      </c>
      <c r="G29" s="139">
        <v>93888.06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39">
        <v>112662.24</v>
      </c>
      <c r="G30" s="139">
        <v>118233.6</v>
      </c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39">
        <v>1399976.13</v>
      </c>
      <c r="G31" s="139">
        <v>1399976.13</v>
      </c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39">
        <v>14204.03</v>
      </c>
      <c r="G32" s="139">
        <v>17358.71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39">
        <v>0</v>
      </c>
      <c r="G33" s="139">
        <v>0</v>
      </c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>
        <v>106031.51</v>
      </c>
      <c r="G34" s="19">
        <v>102320.61</v>
      </c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39">
        <v>22331.13</v>
      </c>
      <c r="G35" s="139">
        <v>27862.69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39">
        <v>709.34</v>
      </c>
      <c r="G36" s="139">
        <v>803.21</v>
      </c>
    </row>
    <row r="37" spans="1:7" s="16" customFormat="1" ht="12.75" customHeight="1">
      <c r="A37" s="36" t="s">
        <v>38</v>
      </c>
      <c r="B37" s="10"/>
      <c r="C37" s="64" t="s">
        <v>156</v>
      </c>
      <c r="D37" s="43"/>
      <c r="E37" s="66"/>
      <c r="F37" s="19"/>
      <c r="G37" s="19">
        <v>999.46</v>
      </c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9" customFormat="1" ht="12.75" customHeight="1">
      <c r="A39" s="80" t="s">
        <v>48</v>
      </c>
      <c r="B39" s="6" t="s">
        <v>166</v>
      </c>
      <c r="C39" s="6"/>
      <c r="D39" s="84"/>
      <c r="E39" s="131"/>
      <c r="F39" s="85"/>
      <c r="G39" s="85"/>
    </row>
    <row r="40" spans="1:7" s="16" customFormat="1" ht="12.75" customHeight="1">
      <c r="A40" s="1" t="s">
        <v>49</v>
      </c>
      <c r="B40" s="17" t="s">
        <v>163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40">
        <f>F42+F48+F49+F56+F57</f>
        <v>29562.309999999998</v>
      </c>
      <c r="G41" s="140">
        <f>G42+G48+G49+G56+G57</f>
        <v>13764.130000000001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1">
        <v>2</v>
      </c>
      <c r="F42" s="139">
        <f>SUM(F43:F47)</f>
        <v>4005.3199999999997</v>
      </c>
      <c r="G42" s="139">
        <f>SUM(G43:G47)</f>
        <v>3186.41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9">
        <v>2264.5</v>
      </c>
      <c r="G44" s="139">
        <v>1650.86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39">
        <v>1740.82</v>
      </c>
      <c r="G46" s="139">
        <v>1535.55</v>
      </c>
    </row>
    <row r="47" spans="1:7" s="16" customFormat="1" ht="12.75" customHeight="1">
      <c r="A47" s="25" t="s">
        <v>97</v>
      </c>
      <c r="B47" s="47"/>
      <c r="C47" s="170" t="s">
        <v>165</v>
      </c>
      <c r="D47" s="171"/>
      <c r="E47" s="65"/>
      <c r="F47" s="19"/>
      <c r="G47" s="19"/>
    </row>
    <row r="48" spans="1:7" s="16" customFormat="1" ht="12.75" customHeight="1">
      <c r="A48" s="80" t="s">
        <v>19</v>
      </c>
      <c r="B48" s="96" t="s">
        <v>122</v>
      </c>
      <c r="C48" s="77"/>
      <c r="D48" s="97"/>
      <c r="E48" s="1">
        <v>3</v>
      </c>
      <c r="F48" s="139">
        <v>595.84</v>
      </c>
      <c r="G48" s="139">
        <v>1880.05</v>
      </c>
    </row>
    <row r="49" spans="1:7" s="16" customFormat="1" ht="12.75" customHeight="1">
      <c r="A49" s="80" t="s">
        <v>39</v>
      </c>
      <c r="B49" s="72" t="s">
        <v>104</v>
      </c>
      <c r="C49" s="74"/>
      <c r="D49" s="95"/>
      <c r="E49" s="1">
        <v>4</v>
      </c>
      <c r="F49" s="139">
        <f>SUM(F50:F55)</f>
        <v>8379.05</v>
      </c>
      <c r="G49" s="139">
        <f>SUM(G50:G55)</f>
        <v>8445.24</v>
      </c>
    </row>
    <row r="50" spans="1:7" s="16" customFormat="1" ht="12.75" customHeight="1">
      <c r="A50" s="25" t="s">
        <v>41</v>
      </c>
      <c r="B50" s="74"/>
      <c r="C50" s="126" t="s">
        <v>87</v>
      </c>
      <c r="D50" s="76"/>
      <c r="E50" s="66"/>
      <c r="F50" s="19"/>
      <c r="G50" s="19"/>
    </row>
    <row r="51" spans="1:7" s="16" customFormat="1" ht="12.75" customHeight="1">
      <c r="A51" s="127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70" t="s">
        <v>94</v>
      </c>
      <c r="D53" s="171"/>
      <c r="E53" s="70"/>
      <c r="F53" s="139"/>
      <c r="G53" s="139"/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39">
        <v>8379.05</v>
      </c>
      <c r="G54" s="139">
        <v>8310.67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>
        <v>134.57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1">
        <v>5</v>
      </c>
      <c r="F57" s="139">
        <v>16582.1</v>
      </c>
      <c r="G57" s="139">
        <v>252.43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40">
        <f>F20+F40+F41</f>
        <v>1850601.06</v>
      </c>
      <c r="G58" s="140">
        <f>G20+G40+G41</f>
        <v>1861012.6499999997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1">
        <v>6</v>
      </c>
      <c r="F59" s="140">
        <f>SUM(F60:F63)</f>
        <v>898935.77</v>
      </c>
      <c r="G59" s="140">
        <f>SUM(G60:G63)</f>
        <v>912204.38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39">
        <v>121739.48</v>
      </c>
      <c r="G60" s="139">
        <v>128808.5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8"/>
      <c r="F61" s="142">
        <v>546258.31</v>
      </c>
      <c r="G61" s="142">
        <v>563436.12</v>
      </c>
    </row>
    <row r="62" spans="1:7" s="16" customFormat="1" ht="12.75" customHeight="1">
      <c r="A62" s="44" t="s">
        <v>39</v>
      </c>
      <c r="B62" s="172" t="s">
        <v>115</v>
      </c>
      <c r="C62" s="173"/>
      <c r="D62" s="164"/>
      <c r="E62" s="66"/>
      <c r="F62" s="19">
        <v>29464.95</v>
      </c>
      <c r="G62" s="19">
        <v>19677.61</v>
      </c>
    </row>
    <row r="63" spans="1:7" s="16" customFormat="1" ht="12.75" customHeight="1">
      <c r="A63" s="44" t="s">
        <v>100</v>
      </c>
      <c r="B63" s="9" t="s">
        <v>65</v>
      </c>
      <c r="C63" s="10"/>
      <c r="D63" s="8"/>
      <c r="E63" s="66"/>
      <c r="F63" s="139">
        <v>201473.03</v>
      </c>
      <c r="G63" s="139">
        <v>200282.15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40">
        <f>F65+F69</f>
        <v>8174.15</v>
      </c>
      <c r="G64" s="140">
        <f>G65+G69</f>
        <v>9501.39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105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111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3">
        <v>7</v>
      </c>
      <c r="F69" s="143">
        <f>SUM(F70:F83)</f>
        <v>8174.15</v>
      </c>
      <c r="G69" s="143">
        <f>SUM(G70:G83)</f>
        <v>9501.39</v>
      </c>
    </row>
    <row r="70" spans="1:7" s="16" customFormat="1" ht="12.75" customHeight="1">
      <c r="A70" s="36" t="s">
        <v>21</v>
      </c>
      <c r="B70" s="10"/>
      <c r="C70" s="64" t="s">
        <v>108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118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106</v>
      </c>
      <c r="D72" s="73"/>
      <c r="E72" s="70"/>
      <c r="F72" s="19"/>
      <c r="G72" s="19"/>
    </row>
    <row r="73" spans="1:7" s="16" customFormat="1" ht="12.75">
      <c r="A73" s="124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2"/>
      <c r="F74" s="19"/>
      <c r="G74" s="19"/>
    </row>
    <row r="75" spans="1:7" s="16" customFormat="1" ht="12.75" customHeight="1">
      <c r="A75" s="128" t="s">
        <v>31</v>
      </c>
      <c r="B75" s="82"/>
      <c r="C75" s="123" t="s">
        <v>107</v>
      </c>
      <c r="D75" s="88"/>
      <c r="E75" s="66"/>
      <c r="F75" s="19"/>
      <c r="G75" s="19"/>
    </row>
    <row r="76" spans="1:7" s="16" customFormat="1" ht="12.75" customHeight="1">
      <c r="A76" s="25" t="s">
        <v>159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160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124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39">
        <v>2207.15</v>
      </c>
      <c r="G80" s="19">
        <v>2085.43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39">
        <v>283.84</v>
      </c>
      <c r="G81" s="139"/>
    </row>
    <row r="82" spans="1:7" s="16" customFormat="1" ht="12.75" customHeight="1">
      <c r="A82" s="36" t="s">
        <v>158</v>
      </c>
      <c r="B82" s="40"/>
      <c r="C82" s="67" t="s">
        <v>96</v>
      </c>
      <c r="D82" s="68"/>
      <c r="E82" s="70"/>
      <c r="F82" s="139">
        <v>5575.16</v>
      </c>
      <c r="G82" s="139">
        <v>7415.96</v>
      </c>
    </row>
    <row r="83" spans="1:7" s="16" customFormat="1" ht="12.75" customHeight="1">
      <c r="A83" s="36" t="s">
        <v>161</v>
      </c>
      <c r="B83" s="10"/>
      <c r="C83" s="64" t="s">
        <v>77</v>
      </c>
      <c r="D83" s="43"/>
      <c r="E83" s="71"/>
      <c r="F83" s="139">
        <v>108</v>
      </c>
      <c r="G83" s="13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40">
        <f>SUM(F90+F86)</f>
        <v>943491.14</v>
      </c>
      <c r="G84" s="140">
        <f>SUM(G90+G86)</f>
        <v>939306.88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39">
        <f>F87+F88</f>
        <v>930513.81</v>
      </c>
      <c r="G86" s="139">
        <f>G87+G88</f>
        <v>930513.81</v>
      </c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39">
        <v>930513.81</v>
      </c>
      <c r="G87" s="139">
        <v>930513.81</v>
      </c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119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9">
        <f>SUM(F91:F92)</f>
        <v>12977.33</v>
      </c>
      <c r="G90" s="139">
        <f>SUM(G91:G92)</f>
        <v>8793.07</v>
      </c>
    </row>
    <row r="91" spans="1:7" s="16" customFormat="1" ht="12.75" customHeight="1">
      <c r="A91" s="36" t="s">
        <v>134</v>
      </c>
      <c r="B91" s="45"/>
      <c r="C91" s="64" t="s">
        <v>116</v>
      </c>
      <c r="D91" s="14"/>
      <c r="E91" s="65"/>
      <c r="F91" s="139">
        <v>4184.26</v>
      </c>
      <c r="G91" s="139">
        <v>3045.41</v>
      </c>
    </row>
    <row r="92" spans="1:7" s="16" customFormat="1" ht="12.75" customHeight="1">
      <c r="A92" s="36" t="s">
        <v>135</v>
      </c>
      <c r="B92" s="45"/>
      <c r="C92" s="64" t="s">
        <v>117</v>
      </c>
      <c r="D92" s="14"/>
      <c r="E92" s="65"/>
      <c r="F92" s="139">
        <v>8793.07</v>
      </c>
      <c r="G92" s="139">
        <v>5747.66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63" t="s">
        <v>136</v>
      </c>
      <c r="C94" s="174"/>
      <c r="D94" s="171"/>
      <c r="E94" s="66"/>
      <c r="F94" s="140">
        <f>F59+F64+F84</f>
        <v>1850601.06</v>
      </c>
      <c r="G94" s="140">
        <f>G59+G64+G84</f>
        <v>1861012.65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76" t="s">
        <v>181</v>
      </c>
      <c r="B96" s="176"/>
      <c r="C96" s="176"/>
      <c r="D96" s="137"/>
      <c r="E96" s="12"/>
      <c r="F96" s="168" t="s">
        <v>182</v>
      </c>
      <c r="G96" s="168"/>
    </row>
    <row r="97" spans="1:7" s="16" customFormat="1" ht="12.75">
      <c r="A97" s="175" t="s">
        <v>176</v>
      </c>
      <c r="B97" s="175"/>
      <c r="C97" s="175"/>
      <c r="D97" s="175"/>
      <c r="E97" s="175"/>
      <c r="F97" s="169" t="s">
        <v>125</v>
      </c>
      <c r="G97" s="169"/>
    </row>
    <row r="98" spans="1:7" s="16" customFormat="1" ht="12.75">
      <c r="A98" s="166" t="s">
        <v>172</v>
      </c>
      <c r="B98" s="167"/>
      <c r="C98" s="167"/>
      <c r="D98" s="167"/>
      <c r="E98" s="100"/>
      <c r="F98" s="13"/>
      <c r="G98" s="13"/>
    </row>
    <row r="99" spans="1:7" s="16" customFormat="1" ht="12.75">
      <c r="A99" s="135"/>
      <c r="B99" s="136"/>
      <c r="C99" s="136"/>
      <c r="D99" s="136"/>
      <c r="E99" s="100"/>
      <c r="F99" s="13"/>
      <c r="G99" s="13"/>
    </row>
    <row r="100" spans="1:7" s="16" customFormat="1" ht="12.75" customHeight="1">
      <c r="A100" s="178" t="s">
        <v>183</v>
      </c>
      <c r="B100" s="178"/>
      <c r="C100" s="178"/>
      <c r="D100" s="178"/>
      <c r="E100" s="138"/>
      <c r="F100" s="177" t="s">
        <v>179</v>
      </c>
      <c r="G100" s="177"/>
    </row>
    <row r="101" spans="1:7" s="16" customFormat="1" ht="12.75" customHeight="1">
      <c r="A101" s="155" t="s">
        <v>175</v>
      </c>
      <c r="B101" s="155"/>
      <c r="C101" s="155"/>
      <c r="D101" s="155"/>
      <c r="E101" s="155"/>
      <c r="F101" s="144" t="s">
        <v>125</v>
      </c>
      <c r="G101" s="144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E2:G2"/>
    <mergeCell ref="E3:G3"/>
    <mergeCell ref="A7:G7"/>
    <mergeCell ref="A8:G8"/>
    <mergeCell ref="A5:G6"/>
    <mergeCell ref="B19:D19"/>
    <mergeCell ref="A17:G17"/>
    <mergeCell ref="D18:G18"/>
    <mergeCell ref="F100:G100"/>
    <mergeCell ref="A101:E101"/>
    <mergeCell ref="F101:G101"/>
    <mergeCell ref="A100:D100"/>
    <mergeCell ref="A9:G9"/>
    <mergeCell ref="A12:E12"/>
    <mergeCell ref="A10:G11"/>
    <mergeCell ref="A13:G13"/>
    <mergeCell ref="A14:G14"/>
    <mergeCell ref="A16:G16"/>
    <mergeCell ref="A98:D98"/>
    <mergeCell ref="F96:G96"/>
    <mergeCell ref="F97:G97"/>
    <mergeCell ref="C47:D47"/>
    <mergeCell ref="C53:D53"/>
    <mergeCell ref="B62:D62"/>
    <mergeCell ref="B94:D94"/>
    <mergeCell ref="A97:E97"/>
    <mergeCell ref="A96:C96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191" t="s">
        <v>99</v>
      </c>
      <c r="F2" s="192"/>
      <c r="G2" s="192"/>
    </row>
    <row r="3" spans="5:7" ht="12.75">
      <c r="E3" s="191" t="s">
        <v>137</v>
      </c>
      <c r="F3" s="192"/>
      <c r="G3" s="192"/>
    </row>
    <row r="5" spans="1:7" ht="12.75">
      <c r="A5" s="185" t="s">
        <v>98</v>
      </c>
      <c r="B5" s="186"/>
      <c r="C5" s="186"/>
      <c r="D5" s="186"/>
      <c r="E5" s="186"/>
      <c r="F5" s="182"/>
      <c r="G5" s="182"/>
    </row>
    <row r="6" spans="1:7" ht="12.75">
      <c r="A6" s="194"/>
      <c r="B6" s="194"/>
      <c r="C6" s="194"/>
      <c r="D6" s="194"/>
      <c r="E6" s="194"/>
      <c r="F6" s="194"/>
      <c r="G6" s="194"/>
    </row>
    <row r="7" spans="1:7" ht="12.75">
      <c r="A7" s="169" t="s">
        <v>0</v>
      </c>
      <c r="B7" s="193"/>
      <c r="C7" s="193"/>
      <c r="D7" s="193"/>
      <c r="E7" s="193"/>
      <c r="F7" s="182"/>
      <c r="G7" s="182"/>
    </row>
    <row r="8" spans="1:7" ht="12.75">
      <c r="A8" s="169" t="s">
        <v>138</v>
      </c>
      <c r="B8" s="193"/>
      <c r="C8" s="193"/>
      <c r="D8" s="193"/>
      <c r="E8" s="193"/>
      <c r="F8" s="182"/>
      <c r="G8" s="182"/>
    </row>
    <row r="9" spans="1:7" ht="12.75" customHeight="1">
      <c r="A9" s="169" t="s">
        <v>123</v>
      </c>
      <c r="B9" s="193"/>
      <c r="C9" s="193"/>
      <c r="D9" s="193"/>
      <c r="E9" s="193"/>
      <c r="F9" s="182"/>
      <c r="G9" s="182"/>
    </row>
    <row r="10" spans="1:7" ht="12.75">
      <c r="A10" s="144" t="s">
        <v>152</v>
      </c>
      <c r="B10" s="183"/>
      <c r="C10" s="183"/>
      <c r="D10" s="183"/>
      <c r="E10" s="183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1"/>
      <c r="B12" s="182"/>
      <c r="C12" s="182"/>
      <c r="D12" s="182"/>
      <c r="E12" s="182"/>
    </row>
    <row r="13" spans="1:7" ht="12.75">
      <c r="A13" s="185" t="s">
        <v>1</v>
      </c>
      <c r="B13" s="186"/>
      <c r="C13" s="186"/>
      <c r="D13" s="186"/>
      <c r="E13" s="186"/>
      <c r="F13" s="187"/>
      <c r="G13" s="187"/>
    </row>
    <row r="14" spans="1:7" ht="12.75">
      <c r="A14" s="185" t="s">
        <v>2</v>
      </c>
      <c r="B14" s="186"/>
      <c r="C14" s="186"/>
      <c r="D14" s="186"/>
      <c r="E14" s="186"/>
      <c r="F14" s="187"/>
      <c r="G14" s="187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9" t="s">
        <v>3</v>
      </c>
      <c r="B16" s="193"/>
      <c r="C16" s="193"/>
      <c r="D16" s="193"/>
      <c r="E16" s="193"/>
      <c r="F16" s="182"/>
      <c r="G16" s="182"/>
    </row>
    <row r="17" spans="1:7" ht="12.75">
      <c r="A17" s="169" t="s">
        <v>4</v>
      </c>
      <c r="B17" s="169"/>
      <c r="C17" s="169"/>
      <c r="D17" s="169"/>
      <c r="E17" s="169"/>
      <c r="F17" s="182"/>
      <c r="G17" s="182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3" t="s">
        <v>139</v>
      </c>
      <c r="C19" s="203"/>
      <c r="D19" s="203"/>
      <c r="E19" s="204"/>
      <c r="F19" s="204"/>
      <c r="G19" s="204"/>
    </row>
    <row r="20" spans="1:7" ht="67.5" customHeight="1">
      <c r="A20" s="3" t="s">
        <v>5</v>
      </c>
      <c r="B20" s="205" t="s">
        <v>6</v>
      </c>
      <c r="C20" s="206"/>
      <c r="D20" s="207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103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109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110</v>
      </c>
      <c r="E41" s="70"/>
      <c r="F41" s="19"/>
      <c r="G41" s="19"/>
    </row>
    <row r="42" spans="1:7" s="16" customFormat="1" ht="12.75">
      <c r="A42" s="25" t="s">
        <v>114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166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162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70" t="s">
        <v>164</v>
      </c>
      <c r="D51" s="171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165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122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70" t="s">
        <v>94</v>
      </c>
      <c r="D58" s="171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70" t="s">
        <v>88</v>
      </c>
      <c r="D59" s="208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99" t="s">
        <v>64</v>
      </c>
      <c r="C66" s="200"/>
      <c r="D66" s="201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105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112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118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106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107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124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113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119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116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117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63" t="s">
        <v>148</v>
      </c>
      <c r="C93" s="174"/>
      <c r="D93" s="171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202" t="s">
        <v>154</v>
      </c>
      <c r="B95" s="202"/>
      <c r="C95" s="202"/>
      <c r="D95" s="202"/>
      <c r="E95" s="202"/>
      <c r="F95" s="193" t="s">
        <v>127</v>
      </c>
      <c r="G95" s="193"/>
    </row>
    <row r="96" spans="1:7" s="16" customFormat="1" ht="12.75">
      <c r="A96" s="175" t="s">
        <v>168</v>
      </c>
      <c r="B96" s="175"/>
      <c r="C96" s="175"/>
      <c r="D96" s="175"/>
      <c r="E96" s="175"/>
      <c r="F96" s="169" t="s">
        <v>125</v>
      </c>
      <c r="G96" s="169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78" t="s">
        <v>154</v>
      </c>
      <c r="B98" s="178"/>
      <c r="C98" s="178"/>
      <c r="D98" s="178"/>
      <c r="E98" s="178"/>
      <c r="F98" s="183" t="s">
        <v>127</v>
      </c>
      <c r="G98" s="183"/>
    </row>
    <row r="99" spans="1:7" s="16" customFormat="1" ht="15" customHeight="1">
      <c r="A99" s="155" t="s">
        <v>169</v>
      </c>
      <c r="B99" s="155"/>
      <c r="C99" s="155"/>
      <c r="D99" s="155"/>
      <c r="E99" s="155"/>
      <c r="F99" s="144" t="s">
        <v>125</v>
      </c>
      <c r="G99" s="144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muziejus muziejus</cp:lastModifiedBy>
  <cp:lastPrinted>2018-10-01T10:42:16Z</cp:lastPrinted>
  <dcterms:created xsi:type="dcterms:W3CDTF">2009-07-20T14:30:53Z</dcterms:created>
  <dcterms:modified xsi:type="dcterms:W3CDTF">2018-11-09T12:18:01Z</dcterms:modified>
  <cp:category/>
  <cp:version/>
  <cp:contentType/>
  <cp:contentStatus/>
</cp:coreProperties>
</file>